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22035" windowHeight="9285"/>
  </bookViews>
  <sheets>
    <sheet name="Billy-Bob Strategy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F16" i="2" l="1"/>
  <c r="F15" i="2"/>
  <c r="F14" i="2"/>
  <c r="F13" i="2"/>
  <c r="F12" i="2"/>
  <c r="G11" i="2"/>
  <c r="G12" i="2" s="1"/>
  <c r="G13" i="2" s="1"/>
  <c r="G14" i="2" s="1"/>
  <c r="G15" i="2" s="1"/>
  <c r="G16" i="2" s="1"/>
  <c r="F11" i="2"/>
  <c r="D19" i="2" s="1"/>
  <c r="F75" i="1"/>
  <c r="F74" i="1"/>
  <c r="F73" i="1"/>
  <c r="F72" i="1"/>
  <c r="F71" i="1"/>
  <c r="G70" i="1"/>
  <c r="G71" i="1" s="1"/>
  <c r="G72" i="1" s="1"/>
  <c r="G73" i="1" s="1"/>
  <c r="G74" i="1" s="1"/>
  <c r="G75" i="1" s="1"/>
  <c r="F70" i="1"/>
  <c r="D78" i="1" s="1"/>
  <c r="F56" i="1"/>
  <c r="F55" i="1"/>
  <c r="F54" i="1"/>
  <c r="F53" i="1"/>
  <c r="F52" i="1"/>
  <c r="G51" i="1"/>
  <c r="G52" i="1" s="1"/>
  <c r="G53" i="1" s="1"/>
  <c r="G54" i="1" s="1"/>
  <c r="G55" i="1" s="1"/>
  <c r="G56" i="1" s="1"/>
  <c r="F51" i="1"/>
  <c r="F36" i="1"/>
  <c r="F35" i="1"/>
  <c r="F34" i="1"/>
  <c r="F33" i="1"/>
  <c r="F32" i="1"/>
  <c r="G31" i="1"/>
  <c r="G32" i="1" s="1"/>
  <c r="G33" i="1" s="1"/>
  <c r="G34" i="1" s="1"/>
  <c r="G35" i="1" s="1"/>
  <c r="G36" i="1" s="1"/>
  <c r="F31" i="1"/>
  <c r="F13" i="1"/>
  <c r="F14" i="1"/>
  <c r="F15" i="1"/>
  <c r="F16" i="1"/>
  <c r="F11" i="1"/>
  <c r="F12" i="1"/>
  <c r="G11" i="1"/>
  <c r="G12" i="1" s="1"/>
  <c r="G13" i="1" s="1"/>
  <c r="G14" i="1" s="1"/>
  <c r="G15" i="1" s="1"/>
  <c r="G16" i="1" s="1"/>
  <c r="D59" i="1" l="1"/>
  <c r="D39" i="1"/>
  <c r="D19" i="1"/>
</calcChain>
</file>

<file path=xl/comments1.xml><?xml version="1.0" encoding="utf-8"?>
<comments xmlns="http://schemas.openxmlformats.org/spreadsheetml/2006/main">
  <authors>
    <author>Clay Huber</author>
  </authors>
  <commentList>
    <comment ref="C6" authorId="0">
      <text>
        <r>
          <rPr>
            <sz val="12"/>
            <color indexed="81"/>
            <rFont val="Tahoma"/>
            <family val="2"/>
          </rPr>
          <t>'</t>
        </r>
        <r>
          <rPr>
            <b/>
            <sz val="12"/>
            <color indexed="81"/>
            <rFont val="Tahoma"/>
            <family val="2"/>
          </rPr>
          <t>1</t>
        </r>
        <r>
          <rPr>
            <sz val="12"/>
            <color indexed="81"/>
            <rFont val="Tahoma"/>
            <family val="2"/>
          </rPr>
          <t>' - Yes
'</t>
        </r>
        <r>
          <rPr>
            <b/>
            <sz val="12"/>
            <color indexed="81"/>
            <rFont val="Tahoma"/>
            <family val="2"/>
          </rPr>
          <t>0</t>
        </r>
        <r>
          <rPr>
            <sz val="12"/>
            <color indexed="81"/>
            <rFont val="Tahoma"/>
            <family val="2"/>
          </rPr>
          <t>' - No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0" authorId="0">
      <text>
        <r>
          <rPr>
            <sz val="12"/>
            <color indexed="81"/>
            <rFont val="Tahoma"/>
            <family val="2"/>
          </rPr>
          <t>'</t>
        </r>
        <r>
          <rPr>
            <b/>
            <sz val="12"/>
            <color indexed="81"/>
            <rFont val="Tahoma"/>
            <family val="2"/>
          </rPr>
          <t>1</t>
        </r>
        <r>
          <rPr>
            <sz val="12"/>
            <color indexed="81"/>
            <rFont val="Tahoma"/>
            <family val="2"/>
          </rPr>
          <t>'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sz val="12"/>
            <color indexed="81"/>
            <rFont val="Tahoma"/>
            <family val="2"/>
          </rPr>
          <t>- Yes</t>
        </r>
        <r>
          <rPr>
            <b/>
            <sz val="12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'</t>
        </r>
        <r>
          <rPr>
            <b/>
            <sz val="12"/>
            <color indexed="81"/>
            <rFont val="Tahoma"/>
            <family val="2"/>
          </rPr>
          <t>0</t>
        </r>
        <r>
          <rPr>
            <sz val="12"/>
            <color indexed="81"/>
            <rFont val="Tahoma"/>
            <family val="2"/>
          </rPr>
          <t xml:space="preserve">' - No
</t>
        </r>
      </text>
    </comment>
    <comment ref="F10" authorId="0">
      <text>
        <r>
          <rPr>
            <b/>
            <sz val="9"/>
            <color indexed="81"/>
            <rFont val="Tahoma"/>
            <family val="2"/>
          </rPr>
          <t>If options trader, rememebr to multiply these #'s by the standard 100 contract size.</t>
        </r>
      </text>
    </comment>
    <comment ref="D19" authorId="0">
      <text>
        <r>
          <rPr>
            <b/>
            <sz val="9"/>
            <color indexed="81"/>
            <rFont val="Tahoma"/>
            <family val="2"/>
          </rPr>
          <t xml:space="preserve">If you are </t>
        </r>
        <r>
          <rPr>
            <b/>
            <u/>
            <sz val="9"/>
            <color indexed="81"/>
            <rFont val="Tahoma"/>
            <family val="2"/>
          </rPr>
          <t>shorting</t>
        </r>
        <r>
          <rPr>
            <b/>
            <sz val="9"/>
            <color indexed="81"/>
            <rFont val="Tahoma"/>
            <family val="2"/>
          </rPr>
          <t>, then a negative # here means you were profitable.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6" authorId="0">
      <text>
        <r>
          <rPr>
            <sz val="12"/>
            <color indexed="81"/>
            <rFont val="Tahoma"/>
            <family val="2"/>
          </rPr>
          <t>'</t>
        </r>
        <r>
          <rPr>
            <b/>
            <sz val="12"/>
            <color indexed="81"/>
            <rFont val="Tahoma"/>
            <family val="2"/>
          </rPr>
          <t>1</t>
        </r>
        <r>
          <rPr>
            <sz val="12"/>
            <color indexed="81"/>
            <rFont val="Tahoma"/>
            <family val="2"/>
          </rPr>
          <t>' - Yes
'</t>
        </r>
        <r>
          <rPr>
            <b/>
            <sz val="12"/>
            <color indexed="81"/>
            <rFont val="Tahoma"/>
            <family val="2"/>
          </rPr>
          <t>0</t>
        </r>
        <r>
          <rPr>
            <sz val="12"/>
            <color indexed="81"/>
            <rFont val="Tahoma"/>
            <family val="2"/>
          </rPr>
          <t>' - No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30" authorId="0">
      <text>
        <r>
          <rPr>
            <sz val="12"/>
            <color indexed="81"/>
            <rFont val="Tahoma"/>
            <family val="2"/>
          </rPr>
          <t>'</t>
        </r>
        <r>
          <rPr>
            <b/>
            <sz val="12"/>
            <color indexed="81"/>
            <rFont val="Tahoma"/>
            <family val="2"/>
          </rPr>
          <t>1</t>
        </r>
        <r>
          <rPr>
            <sz val="12"/>
            <color indexed="81"/>
            <rFont val="Tahoma"/>
            <family val="2"/>
          </rPr>
          <t>'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sz val="12"/>
            <color indexed="81"/>
            <rFont val="Tahoma"/>
            <family val="2"/>
          </rPr>
          <t>- Yes</t>
        </r>
        <r>
          <rPr>
            <b/>
            <sz val="12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'</t>
        </r>
        <r>
          <rPr>
            <b/>
            <sz val="12"/>
            <color indexed="81"/>
            <rFont val="Tahoma"/>
            <family val="2"/>
          </rPr>
          <t>0</t>
        </r>
        <r>
          <rPr>
            <sz val="12"/>
            <color indexed="81"/>
            <rFont val="Tahoma"/>
            <family val="2"/>
          </rPr>
          <t xml:space="preserve">' - No
</t>
        </r>
      </text>
    </comment>
    <comment ref="F30" authorId="0">
      <text>
        <r>
          <rPr>
            <b/>
            <sz val="9"/>
            <color indexed="81"/>
            <rFont val="Tahoma"/>
            <family val="2"/>
          </rPr>
          <t>If options trader, rememebr to multiply these #'s by the standard 100 contract size.</t>
        </r>
      </text>
    </comment>
    <comment ref="D39" authorId="0">
      <text>
        <r>
          <rPr>
            <b/>
            <sz val="9"/>
            <color indexed="81"/>
            <rFont val="Tahoma"/>
            <family val="2"/>
          </rPr>
          <t xml:space="preserve">If you are </t>
        </r>
        <r>
          <rPr>
            <b/>
            <u/>
            <sz val="9"/>
            <color indexed="81"/>
            <rFont val="Tahoma"/>
            <family val="2"/>
          </rPr>
          <t>shorting</t>
        </r>
        <r>
          <rPr>
            <b/>
            <sz val="9"/>
            <color indexed="81"/>
            <rFont val="Tahoma"/>
            <family val="2"/>
          </rPr>
          <t>, then a negative # here means you were profitable.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46" authorId="0">
      <text>
        <r>
          <rPr>
            <sz val="12"/>
            <color indexed="81"/>
            <rFont val="Tahoma"/>
            <family val="2"/>
          </rPr>
          <t>'</t>
        </r>
        <r>
          <rPr>
            <b/>
            <sz val="12"/>
            <color indexed="81"/>
            <rFont val="Tahoma"/>
            <family val="2"/>
          </rPr>
          <t>1</t>
        </r>
        <r>
          <rPr>
            <sz val="12"/>
            <color indexed="81"/>
            <rFont val="Tahoma"/>
            <family val="2"/>
          </rPr>
          <t>' - Yes
'</t>
        </r>
        <r>
          <rPr>
            <b/>
            <sz val="12"/>
            <color indexed="81"/>
            <rFont val="Tahoma"/>
            <family val="2"/>
          </rPr>
          <t>0</t>
        </r>
        <r>
          <rPr>
            <sz val="12"/>
            <color indexed="81"/>
            <rFont val="Tahoma"/>
            <family val="2"/>
          </rPr>
          <t>' - No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50" authorId="0">
      <text>
        <r>
          <rPr>
            <sz val="12"/>
            <color indexed="81"/>
            <rFont val="Tahoma"/>
            <family val="2"/>
          </rPr>
          <t>'</t>
        </r>
        <r>
          <rPr>
            <b/>
            <sz val="12"/>
            <color indexed="81"/>
            <rFont val="Tahoma"/>
            <family val="2"/>
          </rPr>
          <t>1</t>
        </r>
        <r>
          <rPr>
            <sz val="12"/>
            <color indexed="81"/>
            <rFont val="Tahoma"/>
            <family val="2"/>
          </rPr>
          <t>'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sz val="12"/>
            <color indexed="81"/>
            <rFont val="Tahoma"/>
            <family val="2"/>
          </rPr>
          <t>- Yes</t>
        </r>
        <r>
          <rPr>
            <b/>
            <sz val="12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'</t>
        </r>
        <r>
          <rPr>
            <b/>
            <sz val="12"/>
            <color indexed="81"/>
            <rFont val="Tahoma"/>
            <family val="2"/>
          </rPr>
          <t>0</t>
        </r>
        <r>
          <rPr>
            <sz val="12"/>
            <color indexed="81"/>
            <rFont val="Tahoma"/>
            <family val="2"/>
          </rPr>
          <t xml:space="preserve">' - No
</t>
        </r>
      </text>
    </comment>
    <comment ref="F50" authorId="0">
      <text>
        <r>
          <rPr>
            <b/>
            <sz val="9"/>
            <color indexed="81"/>
            <rFont val="Tahoma"/>
            <family val="2"/>
          </rPr>
          <t>If options trader, rememebr to multiply these #'s by the standard 100 contract size.</t>
        </r>
      </text>
    </comment>
    <comment ref="D59" authorId="0">
      <text>
        <r>
          <rPr>
            <b/>
            <sz val="9"/>
            <color indexed="81"/>
            <rFont val="Tahoma"/>
            <family val="2"/>
          </rPr>
          <t xml:space="preserve">If you are </t>
        </r>
        <r>
          <rPr>
            <b/>
            <u/>
            <sz val="9"/>
            <color indexed="81"/>
            <rFont val="Tahoma"/>
            <family val="2"/>
          </rPr>
          <t>shorting</t>
        </r>
        <r>
          <rPr>
            <b/>
            <sz val="9"/>
            <color indexed="81"/>
            <rFont val="Tahoma"/>
            <family val="2"/>
          </rPr>
          <t>, then a negative # here means you were profitable.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65" authorId="0">
      <text>
        <r>
          <rPr>
            <sz val="12"/>
            <color indexed="81"/>
            <rFont val="Tahoma"/>
            <family val="2"/>
          </rPr>
          <t>'</t>
        </r>
        <r>
          <rPr>
            <b/>
            <sz val="12"/>
            <color indexed="81"/>
            <rFont val="Tahoma"/>
            <family val="2"/>
          </rPr>
          <t>1</t>
        </r>
        <r>
          <rPr>
            <sz val="12"/>
            <color indexed="81"/>
            <rFont val="Tahoma"/>
            <family val="2"/>
          </rPr>
          <t>' - Yes
'</t>
        </r>
        <r>
          <rPr>
            <b/>
            <sz val="12"/>
            <color indexed="81"/>
            <rFont val="Tahoma"/>
            <family val="2"/>
          </rPr>
          <t>0</t>
        </r>
        <r>
          <rPr>
            <sz val="12"/>
            <color indexed="81"/>
            <rFont val="Tahoma"/>
            <family val="2"/>
          </rPr>
          <t>' - No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69" authorId="0">
      <text>
        <r>
          <rPr>
            <sz val="12"/>
            <color indexed="81"/>
            <rFont val="Tahoma"/>
            <family val="2"/>
          </rPr>
          <t>'</t>
        </r>
        <r>
          <rPr>
            <b/>
            <sz val="12"/>
            <color indexed="81"/>
            <rFont val="Tahoma"/>
            <family val="2"/>
          </rPr>
          <t>1</t>
        </r>
        <r>
          <rPr>
            <sz val="12"/>
            <color indexed="81"/>
            <rFont val="Tahoma"/>
            <family val="2"/>
          </rPr>
          <t>'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sz val="12"/>
            <color indexed="81"/>
            <rFont val="Tahoma"/>
            <family val="2"/>
          </rPr>
          <t>- Yes</t>
        </r>
        <r>
          <rPr>
            <b/>
            <sz val="12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'</t>
        </r>
        <r>
          <rPr>
            <b/>
            <sz val="12"/>
            <color indexed="81"/>
            <rFont val="Tahoma"/>
            <family val="2"/>
          </rPr>
          <t>0</t>
        </r>
        <r>
          <rPr>
            <sz val="12"/>
            <color indexed="81"/>
            <rFont val="Tahoma"/>
            <family val="2"/>
          </rPr>
          <t xml:space="preserve">' - No
</t>
        </r>
      </text>
    </comment>
    <comment ref="F69" authorId="0">
      <text>
        <r>
          <rPr>
            <b/>
            <sz val="9"/>
            <color indexed="81"/>
            <rFont val="Tahoma"/>
            <family val="2"/>
          </rPr>
          <t>If options trader, rememebr to multiply these #'s by the standard 100 contract size.</t>
        </r>
      </text>
    </comment>
    <comment ref="D78" authorId="0">
      <text>
        <r>
          <rPr>
            <b/>
            <sz val="9"/>
            <color indexed="81"/>
            <rFont val="Tahoma"/>
            <family val="2"/>
          </rPr>
          <t xml:space="preserve">If you are </t>
        </r>
        <r>
          <rPr>
            <b/>
            <u/>
            <sz val="9"/>
            <color indexed="81"/>
            <rFont val="Tahoma"/>
            <family val="2"/>
          </rPr>
          <t>shorting</t>
        </r>
        <r>
          <rPr>
            <b/>
            <sz val="9"/>
            <color indexed="81"/>
            <rFont val="Tahoma"/>
            <family val="2"/>
          </rPr>
          <t>, then a negative # here means you were profitable.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Clay Huber</author>
  </authors>
  <commentList>
    <comment ref="C6" authorId="0">
      <text>
        <r>
          <rPr>
            <sz val="12"/>
            <color indexed="81"/>
            <rFont val="Tahoma"/>
            <family val="2"/>
          </rPr>
          <t>'</t>
        </r>
        <r>
          <rPr>
            <b/>
            <sz val="12"/>
            <color indexed="81"/>
            <rFont val="Tahoma"/>
            <family val="2"/>
          </rPr>
          <t>1</t>
        </r>
        <r>
          <rPr>
            <sz val="12"/>
            <color indexed="81"/>
            <rFont val="Tahoma"/>
            <family val="2"/>
          </rPr>
          <t>' - Yes
'</t>
        </r>
        <r>
          <rPr>
            <b/>
            <sz val="12"/>
            <color indexed="81"/>
            <rFont val="Tahoma"/>
            <family val="2"/>
          </rPr>
          <t>0</t>
        </r>
        <r>
          <rPr>
            <sz val="12"/>
            <color indexed="81"/>
            <rFont val="Tahoma"/>
            <family val="2"/>
          </rPr>
          <t>' - No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0" authorId="0">
      <text>
        <r>
          <rPr>
            <sz val="12"/>
            <color indexed="81"/>
            <rFont val="Tahoma"/>
            <family val="2"/>
          </rPr>
          <t>'</t>
        </r>
        <r>
          <rPr>
            <b/>
            <sz val="12"/>
            <color indexed="81"/>
            <rFont val="Tahoma"/>
            <family val="2"/>
          </rPr>
          <t>1</t>
        </r>
        <r>
          <rPr>
            <sz val="12"/>
            <color indexed="81"/>
            <rFont val="Tahoma"/>
            <family val="2"/>
          </rPr>
          <t>'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sz val="12"/>
            <color indexed="81"/>
            <rFont val="Tahoma"/>
            <family val="2"/>
          </rPr>
          <t>- Yes</t>
        </r>
        <r>
          <rPr>
            <b/>
            <sz val="12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'</t>
        </r>
        <r>
          <rPr>
            <b/>
            <sz val="12"/>
            <color indexed="81"/>
            <rFont val="Tahoma"/>
            <family val="2"/>
          </rPr>
          <t>0</t>
        </r>
        <r>
          <rPr>
            <sz val="12"/>
            <color indexed="81"/>
            <rFont val="Tahoma"/>
            <family val="2"/>
          </rPr>
          <t xml:space="preserve">' - No
</t>
        </r>
      </text>
    </comment>
    <comment ref="F10" authorId="0">
      <text>
        <r>
          <rPr>
            <b/>
            <sz val="9"/>
            <color indexed="81"/>
            <rFont val="Tahoma"/>
            <family val="2"/>
          </rPr>
          <t>If options trader, rememebr to multiply these #'s by the standard 100 contract size.</t>
        </r>
      </text>
    </comment>
    <comment ref="D19" authorId="0">
      <text>
        <r>
          <rPr>
            <b/>
            <sz val="9"/>
            <color indexed="81"/>
            <rFont val="Tahoma"/>
            <family val="2"/>
          </rPr>
          <t xml:space="preserve">If you are </t>
        </r>
        <r>
          <rPr>
            <b/>
            <u/>
            <sz val="9"/>
            <color indexed="81"/>
            <rFont val="Tahoma"/>
            <family val="2"/>
          </rPr>
          <t>shorting</t>
        </r>
        <r>
          <rPr>
            <b/>
            <sz val="9"/>
            <color indexed="81"/>
            <rFont val="Tahoma"/>
            <family val="2"/>
          </rPr>
          <t>, then a negative # here means you were profitable.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<sst xmlns="http://schemas.openxmlformats.org/spreadsheetml/2006/main" count="118" uniqueCount="21">
  <si>
    <t>Date</t>
  </si>
  <si>
    <t>Stock</t>
  </si>
  <si>
    <t>Entry</t>
  </si>
  <si>
    <t>Exit</t>
  </si>
  <si>
    <t>Gain / Loss</t>
  </si>
  <si>
    <t>Reality</t>
  </si>
  <si>
    <t>Papertrade</t>
  </si>
  <si>
    <t>Filled?</t>
  </si>
  <si>
    <t># of Shares</t>
  </si>
  <si>
    <t>Data Entry</t>
  </si>
  <si>
    <t>Shares Sold</t>
  </si>
  <si>
    <t>Shares Left</t>
  </si>
  <si>
    <t>Notes / Thoughts/ Comments</t>
  </si>
  <si>
    <t>Total Gain / Loss</t>
  </si>
  <si>
    <r>
      <t xml:space="preserve">Per </t>
    </r>
    <r>
      <rPr>
        <b/>
        <sz val="12"/>
        <color theme="1"/>
        <rFont val="Euphemia"/>
        <family val="2"/>
      </rPr>
      <t>Trade</t>
    </r>
    <r>
      <rPr>
        <sz val="12"/>
        <color theme="1"/>
        <rFont val="Euphemia"/>
        <family val="2"/>
      </rPr>
      <t xml:space="preserve"> Commish</t>
    </r>
  </si>
  <si>
    <r>
      <t xml:space="preserve">Per </t>
    </r>
    <r>
      <rPr>
        <b/>
        <sz val="12"/>
        <color theme="1"/>
        <rFont val="Euphemia"/>
        <family val="2"/>
      </rPr>
      <t>Share</t>
    </r>
    <r>
      <rPr>
        <sz val="12"/>
        <color theme="1"/>
        <rFont val="Euphemia"/>
        <family val="2"/>
      </rPr>
      <t xml:space="preserve"> Commish</t>
    </r>
  </si>
  <si>
    <t>(base fee for option traders)</t>
  </si>
  <si>
    <t>(per contract fee for option traders)</t>
  </si>
  <si>
    <t>XYZ</t>
  </si>
  <si>
    <t>Got knocked down by 50-sma on 5min</t>
  </si>
  <si>
    <t>hit my trailing stop loss which was put at 1% of the current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</si>
</sst>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4" x14ac:knownFonts="1">
    <font>
      <sz val="11"/>
      <color theme="1"/>
      <name val="Calibri"/>
      <family val="2"/>
      <scheme val="minor"/>
    </font>
    <font>
      <b/>
      <sz val="12"/>
      <color theme="1"/>
      <name val="Euphemia"/>
      <family val="2"/>
    </font>
    <font>
      <sz val="11"/>
      <color theme="1"/>
      <name val="Euphemia"/>
      <family val="2"/>
    </font>
    <font>
      <b/>
      <sz val="11"/>
      <color theme="1"/>
      <name val="Euphemi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indexed="81"/>
      <name val="Tahoma"/>
      <family val="2"/>
    </font>
    <font>
      <b/>
      <sz val="12"/>
      <color indexed="81"/>
      <name val="Tahoma"/>
      <family val="2"/>
    </font>
    <font>
      <b/>
      <sz val="10"/>
      <color theme="1"/>
      <name val="Euphemia"/>
      <family val="2"/>
    </font>
    <font>
      <sz val="10"/>
      <color theme="1"/>
      <name val="Euphemia"/>
      <family val="2"/>
    </font>
    <font>
      <b/>
      <sz val="12"/>
      <color theme="0"/>
      <name val="Euphemia"/>
      <family val="2"/>
    </font>
    <font>
      <sz val="12"/>
      <color theme="1"/>
      <name val="Euphemia"/>
      <family val="2"/>
    </font>
    <font>
      <sz val="9"/>
      <color theme="1"/>
      <name val="Euphemia"/>
      <family val="2"/>
    </font>
    <font>
      <b/>
      <u/>
      <sz val="9"/>
      <color indexed="81"/>
      <name val="Tahoma"/>
      <family val="2"/>
    </font>
  </fonts>
  <fills count="1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2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0" fillId="7" borderId="0" xfId="0" applyFill="1" applyAlignment="1">
      <alignment horizontal="center"/>
    </xf>
    <xf numFmtId="164" fontId="0" fillId="7" borderId="0" xfId="0" applyNumberFormat="1" applyFill="1" applyAlignment="1">
      <alignment horizontal="center"/>
    </xf>
    <xf numFmtId="0" fontId="0" fillId="7" borderId="0" xfId="0" applyFill="1"/>
    <xf numFmtId="0" fontId="1" fillId="7" borderId="0" xfId="0" applyFont="1" applyFill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164" fontId="3" fillId="10" borderId="2" xfId="0" applyNumberFormat="1" applyFont="1" applyFill="1" applyBorder="1" applyAlignment="1">
      <alignment horizontal="center"/>
    </xf>
    <xf numFmtId="0" fontId="8" fillId="6" borderId="0" xfId="0" applyFont="1" applyFill="1" applyAlignment="1">
      <alignment horizontal="center"/>
    </xf>
    <xf numFmtId="164" fontId="8" fillId="6" borderId="1" xfId="0" applyNumberFormat="1" applyFont="1" applyFill="1" applyBorder="1" applyAlignment="1">
      <alignment horizontal="center"/>
    </xf>
    <xf numFmtId="3" fontId="8" fillId="6" borderId="1" xfId="0" applyNumberFormat="1" applyFont="1" applyFill="1" applyBorder="1" applyAlignment="1">
      <alignment horizontal="center"/>
    </xf>
    <xf numFmtId="164" fontId="3" fillId="4" borderId="1" xfId="0" applyNumberFormat="1" applyFont="1" applyFill="1" applyBorder="1" applyAlignment="1">
      <alignment horizontal="center"/>
    </xf>
    <xf numFmtId="164" fontId="3" fillId="5" borderId="1" xfId="0" applyNumberFormat="1" applyFont="1" applyFill="1" applyBorder="1" applyAlignment="1">
      <alignment horizontal="center"/>
    </xf>
    <xf numFmtId="3" fontId="0" fillId="0" borderId="0" xfId="0" applyNumberFormat="1" applyAlignment="1">
      <alignment horizontal="center"/>
    </xf>
    <xf numFmtId="3" fontId="0" fillId="7" borderId="0" xfId="0" applyNumberFormat="1" applyFill="1" applyAlignment="1">
      <alignment horizontal="center"/>
    </xf>
    <xf numFmtId="3" fontId="2" fillId="0" borderId="0" xfId="0" applyNumberFormat="1" applyFont="1" applyAlignment="1">
      <alignment horizontal="center"/>
    </xf>
    <xf numFmtId="0" fontId="1" fillId="11" borderId="1" xfId="0" applyFont="1" applyFill="1" applyBorder="1" applyAlignment="1">
      <alignment horizontal="center"/>
    </xf>
    <xf numFmtId="0" fontId="1" fillId="12" borderId="1" xfId="0" applyFont="1" applyFill="1" applyBorder="1" applyAlignment="1">
      <alignment horizontal="center"/>
    </xf>
    <xf numFmtId="3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4" fontId="8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center"/>
    </xf>
    <xf numFmtId="3" fontId="8" fillId="0" borderId="0" xfId="0" applyNumberFormat="1" applyFont="1" applyAlignment="1">
      <alignment horizontal="center"/>
    </xf>
    <xf numFmtId="164" fontId="1" fillId="5" borderId="1" xfId="0" applyNumberFormat="1" applyFont="1" applyFill="1" applyBorder="1" applyAlignment="1">
      <alignment horizontal="center"/>
    </xf>
    <xf numFmtId="3" fontId="1" fillId="10" borderId="1" xfId="0" applyNumberFormat="1" applyFont="1" applyFill="1" applyBorder="1" applyAlignment="1">
      <alignment horizontal="center"/>
    </xf>
    <xf numFmtId="3" fontId="1" fillId="12" borderId="1" xfId="0" applyNumberFormat="1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164" fontId="8" fillId="2" borderId="1" xfId="0" applyNumberFormat="1" applyFont="1" applyFill="1" applyBorder="1" applyAlignment="1">
      <alignment horizontal="center"/>
    </xf>
    <xf numFmtId="3" fontId="8" fillId="2" borderId="1" xfId="0" applyNumberFormat="1" applyFont="1" applyFill="1" applyBorder="1" applyAlignment="1">
      <alignment horizontal="center"/>
    </xf>
    <xf numFmtId="0" fontId="1" fillId="13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7" borderId="0" xfId="0" applyFont="1" applyFill="1" applyAlignment="1">
      <alignment horizontal="center"/>
    </xf>
    <xf numFmtId="164" fontId="8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0" fontId="0" fillId="0" borderId="0" xfId="0" applyAlignment="1"/>
    <xf numFmtId="0" fontId="10" fillId="9" borderId="3" xfId="0" applyFont="1" applyFill="1" applyBorder="1" applyAlignment="1">
      <alignment horizontal="center"/>
    </xf>
    <xf numFmtId="0" fontId="10" fillId="9" borderId="0" xfId="0" applyFont="1" applyFill="1" applyAlignment="1">
      <alignment horizontal="center"/>
    </xf>
    <xf numFmtId="3" fontId="3" fillId="8" borderId="0" xfId="0" applyNumberFormat="1" applyFont="1" applyFill="1" applyAlignment="1">
      <alignment horizontal="center"/>
    </xf>
    <xf numFmtId="0" fontId="0" fillId="8" borderId="0" xfId="0" applyFill="1" applyAlignment="1">
      <alignment horizontal="center"/>
    </xf>
    <xf numFmtId="164" fontId="11" fillId="0" borderId="0" xfId="0" applyNumberFormat="1" applyFont="1" applyAlignment="1">
      <alignment horizontal="center"/>
    </xf>
    <xf numFmtId="164" fontId="9" fillId="0" borderId="0" xfId="0" applyNumberFormat="1" applyFont="1" applyAlignment="1">
      <alignment horizontal="center"/>
    </xf>
    <xf numFmtId="0" fontId="12" fillId="0" borderId="0" xfId="0" applyFont="1"/>
    <xf numFmtId="164" fontId="3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4" fontId="2" fillId="6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94"/>
  <sheetViews>
    <sheetView tabSelected="1" workbookViewId="0">
      <selection activeCell="B6" sqref="B6"/>
    </sheetView>
  </sheetViews>
  <sheetFormatPr defaultRowHeight="15.75" x14ac:dyDescent="0.3"/>
  <cols>
    <col min="1" max="1" width="18.42578125" style="1" customWidth="1"/>
    <col min="2" max="2" width="13.140625" style="1" customWidth="1"/>
    <col min="3" max="3" width="12.140625" style="2" customWidth="1"/>
    <col min="4" max="4" width="10.5703125" style="17" customWidth="1"/>
    <col min="5" max="5" width="15.28515625" style="17" customWidth="1"/>
    <col min="6" max="6" width="24" style="2" customWidth="1"/>
    <col min="7" max="7" width="15.140625" style="36" customWidth="1"/>
  </cols>
  <sheetData>
    <row r="1" spans="1:17" x14ac:dyDescent="0.3">
      <c r="A1" s="12" t="s">
        <v>9</v>
      </c>
    </row>
    <row r="2" spans="1:17" s="7" customFormat="1" ht="9" customHeight="1" x14ac:dyDescent="0.3">
      <c r="A2" s="5"/>
      <c r="B2" s="5"/>
      <c r="C2" s="6"/>
      <c r="D2" s="18"/>
      <c r="E2" s="18"/>
      <c r="F2" s="6"/>
      <c r="G2" s="37"/>
    </row>
    <row r="3" spans="1:17" ht="18.75" x14ac:dyDescent="0.4">
      <c r="A3" s="33" t="s">
        <v>0</v>
      </c>
      <c r="B3" s="50">
        <v>42110</v>
      </c>
      <c r="C3" s="3"/>
      <c r="D3" s="19"/>
      <c r="E3" s="19"/>
      <c r="F3" s="15" t="s">
        <v>5</v>
      </c>
    </row>
    <row r="4" spans="1:17" ht="18.75" x14ac:dyDescent="0.4">
      <c r="A4" s="20" t="s">
        <v>1</v>
      </c>
      <c r="B4" s="34" t="s">
        <v>18</v>
      </c>
      <c r="C4" s="3"/>
      <c r="D4" s="19"/>
      <c r="E4" s="19"/>
      <c r="F4" s="16" t="s">
        <v>6</v>
      </c>
    </row>
    <row r="5" spans="1:17" s="7" customFormat="1" ht="6.75" customHeight="1" x14ac:dyDescent="0.35">
      <c r="A5" s="8" t="s">
        <v>0</v>
      </c>
      <c r="B5" s="5"/>
      <c r="C5" s="6"/>
      <c r="D5" s="18"/>
      <c r="E5" s="18"/>
      <c r="F5" s="6"/>
      <c r="G5" s="37"/>
    </row>
    <row r="6" spans="1:17" ht="18.75" x14ac:dyDescent="0.4">
      <c r="A6" s="9" t="s">
        <v>2</v>
      </c>
      <c r="B6" s="13">
        <v>10.050000000000001</v>
      </c>
      <c r="C6" s="11" t="s">
        <v>7</v>
      </c>
      <c r="F6" s="45" t="s">
        <v>14</v>
      </c>
      <c r="G6" s="46">
        <v>6.95</v>
      </c>
      <c r="H6" s="47" t="s">
        <v>16</v>
      </c>
    </row>
    <row r="7" spans="1:17" ht="18" x14ac:dyDescent="0.35">
      <c r="A7" s="10" t="s">
        <v>2</v>
      </c>
      <c r="B7" s="13">
        <v>10</v>
      </c>
      <c r="C7" s="14">
        <v>1</v>
      </c>
      <c r="F7" s="45" t="s">
        <v>15</v>
      </c>
      <c r="G7" s="46">
        <v>0</v>
      </c>
      <c r="H7" s="47" t="s">
        <v>17</v>
      </c>
    </row>
    <row r="8" spans="1:17" ht="18" x14ac:dyDescent="0.35">
      <c r="A8" s="21" t="s">
        <v>8</v>
      </c>
      <c r="B8" s="14">
        <v>500</v>
      </c>
    </row>
    <row r="10" spans="1:17" ht="18" x14ac:dyDescent="0.35">
      <c r="A10" s="33" t="s">
        <v>0</v>
      </c>
      <c r="B10" s="9" t="s">
        <v>3</v>
      </c>
      <c r="C10" s="27" t="s">
        <v>3</v>
      </c>
      <c r="D10" s="28" t="s">
        <v>7</v>
      </c>
      <c r="E10" s="29" t="s">
        <v>10</v>
      </c>
      <c r="F10" s="30" t="s">
        <v>4</v>
      </c>
      <c r="G10" s="35" t="s">
        <v>11</v>
      </c>
      <c r="H10" s="41" t="s">
        <v>12</v>
      </c>
      <c r="I10" s="42"/>
      <c r="J10" s="42"/>
      <c r="K10" s="42"/>
      <c r="L10" s="42"/>
      <c r="M10" s="42"/>
      <c r="N10" s="42"/>
      <c r="O10" s="42"/>
      <c r="P10" s="42"/>
      <c r="Q10" s="42"/>
    </row>
    <row r="11" spans="1:17" x14ac:dyDescent="0.3">
      <c r="A11" s="24">
        <v>42110</v>
      </c>
      <c r="B11" s="31">
        <v>10.199999999999999</v>
      </c>
      <c r="C11" s="31">
        <v>10.23</v>
      </c>
      <c r="D11" s="32">
        <v>1</v>
      </c>
      <c r="E11" s="32">
        <v>200</v>
      </c>
      <c r="F11" s="25">
        <f>(((B11*D11)-$B$6*D11)*E11)-(($G$6+($G$7*E11))*D11)</f>
        <v>23.049999999999716</v>
      </c>
      <c r="G11" s="26">
        <f>(B8-(E11*D11))</f>
        <v>300</v>
      </c>
      <c r="H11" s="40"/>
      <c r="I11" s="40"/>
      <c r="J11" s="40"/>
      <c r="K11" s="40"/>
      <c r="L11" s="40"/>
      <c r="M11" s="40"/>
      <c r="N11" s="40"/>
      <c r="O11" s="40"/>
      <c r="P11" s="40"/>
      <c r="Q11" s="40"/>
    </row>
    <row r="12" spans="1:17" x14ac:dyDescent="0.3">
      <c r="A12" s="24">
        <v>42111</v>
      </c>
      <c r="B12" s="31">
        <v>10.37</v>
      </c>
      <c r="C12" s="31">
        <v>10.4</v>
      </c>
      <c r="D12" s="32">
        <v>0</v>
      </c>
      <c r="E12" s="32">
        <v>100</v>
      </c>
      <c r="F12" s="25">
        <f>(((B12*D12)-$B$6*D12)*E12)-(($G$6+($G$7*E12))*D12)</f>
        <v>0</v>
      </c>
      <c r="G12" s="26">
        <f>G11-(E12*D12)</f>
        <v>300</v>
      </c>
      <c r="H12" s="40" t="s">
        <v>19</v>
      </c>
      <c r="I12" s="40"/>
      <c r="J12" s="40"/>
      <c r="K12" s="40"/>
      <c r="L12" s="40"/>
      <c r="M12" s="40"/>
      <c r="N12" s="40"/>
      <c r="O12" s="40"/>
      <c r="P12" s="40"/>
      <c r="Q12" s="40"/>
    </row>
    <row r="13" spans="1:17" x14ac:dyDescent="0.3">
      <c r="A13" s="24">
        <v>42112</v>
      </c>
      <c r="B13" s="31">
        <v>10.32</v>
      </c>
      <c r="C13" s="31">
        <v>10.35</v>
      </c>
      <c r="D13" s="32">
        <v>1</v>
      </c>
      <c r="E13" s="32">
        <v>100</v>
      </c>
      <c r="F13" s="25">
        <f t="shared" ref="F13:F16" si="0">(((B13*D13)-$B$6*D13)*E13)-(($G$6+($G$7*E13))*D13)</f>
        <v>20.049999999999958</v>
      </c>
      <c r="G13" s="26">
        <f>G12-(E13*D13)</f>
        <v>200</v>
      </c>
      <c r="H13" s="40"/>
      <c r="I13" s="40"/>
      <c r="J13" s="40"/>
      <c r="K13" s="40"/>
      <c r="L13" s="40"/>
      <c r="M13" s="40"/>
      <c r="N13" s="40"/>
      <c r="O13" s="40"/>
      <c r="P13" s="40"/>
      <c r="Q13" s="40"/>
    </row>
    <row r="14" spans="1:17" x14ac:dyDescent="0.3">
      <c r="A14" s="24">
        <v>42113</v>
      </c>
      <c r="B14" s="31">
        <v>10.5</v>
      </c>
      <c r="C14" s="31">
        <v>10.53</v>
      </c>
      <c r="D14" s="32">
        <v>1</v>
      </c>
      <c r="E14" s="32">
        <v>100</v>
      </c>
      <c r="F14" s="25">
        <f t="shared" si="0"/>
        <v>38.049999999999926</v>
      </c>
      <c r="G14" s="26">
        <f>G13-(E14*D14)</f>
        <v>100</v>
      </c>
      <c r="H14" s="40"/>
      <c r="I14" s="40"/>
      <c r="J14" s="40"/>
      <c r="K14" s="40"/>
      <c r="L14" s="40"/>
      <c r="M14" s="40"/>
      <c r="N14" s="40"/>
      <c r="O14" s="40"/>
      <c r="P14" s="40"/>
      <c r="Q14" s="40"/>
    </row>
    <row r="15" spans="1:17" x14ac:dyDescent="0.3">
      <c r="A15" s="24">
        <v>42114</v>
      </c>
      <c r="B15" s="31">
        <v>10.62</v>
      </c>
      <c r="C15" s="31">
        <v>10.62</v>
      </c>
      <c r="D15" s="32">
        <v>1</v>
      </c>
      <c r="E15" s="32">
        <v>100</v>
      </c>
      <c r="F15" s="25">
        <f t="shared" si="0"/>
        <v>50.049999999999848</v>
      </c>
      <c r="G15" s="26">
        <f>G14-(D15*E15)</f>
        <v>0</v>
      </c>
      <c r="H15" s="40" t="s">
        <v>20</v>
      </c>
      <c r="I15" s="40"/>
      <c r="J15" s="40"/>
      <c r="K15" s="40"/>
      <c r="L15" s="40"/>
      <c r="M15" s="40"/>
      <c r="N15" s="40"/>
      <c r="O15" s="40"/>
      <c r="P15" s="40"/>
      <c r="Q15" s="40"/>
    </row>
    <row r="16" spans="1:17" x14ac:dyDescent="0.3">
      <c r="A16" s="24"/>
      <c r="B16" s="31"/>
      <c r="C16" s="31"/>
      <c r="D16" s="32"/>
      <c r="E16" s="32"/>
      <c r="F16" s="25">
        <f t="shared" si="0"/>
        <v>0</v>
      </c>
      <c r="G16" s="26">
        <f>G15-(E16*D16)</f>
        <v>0</v>
      </c>
      <c r="H16" s="40"/>
      <c r="I16" s="40"/>
      <c r="J16" s="40"/>
      <c r="K16" s="40"/>
      <c r="L16" s="40"/>
      <c r="M16" s="40"/>
      <c r="N16" s="40"/>
      <c r="O16" s="40"/>
      <c r="P16" s="40"/>
      <c r="Q16" s="40"/>
    </row>
    <row r="17" spans="1:17" x14ac:dyDescent="0.3">
      <c r="A17" s="24"/>
      <c r="B17" s="38"/>
      <c r="C17" s="38"/>
      <c r="D17" s="39"/>
      <c r="E17" s="39"/>
      <c r="F17" s="25"/>
      <c r="G17" s="26"/>
    </row>
    <row r="18" spans="1:17" ht="18.75" x14ac:dyDescent="0.4">
      <c r="A18" s="23"/>
      <c r="B18" s="4"/>
      <c r="C18" s="4"/>
      <c r="D18" s="43" t="s">
        <v>13</v>
      </c>
      <c r="E18" s="44"/>
      <c r="F18" s="44"/>
    </row>
    <row r="19" spans="1:17" ht="18.75" x14ac:dyDescent="0.4">
      <c r="A19" s="23"/>
      <c r="B19" s="4"/>
      <c r="C19" s="4"/>
      <c r="D19" s="48">
        <f>(SUM(F11:F16))-((B8*G7)+G6)</f>
        <v>124.24999999999945</v>
      </c>
      <c r="E19" s="49"/>
      <c r="F19" s="49"/>
    </row>
    <row r="20" spans="1:17" ht="18.75" x14ac:dyDescent="0.4">
      <c r="A20" s="23"/>
      <c r="B20" s="4"/>
      <c r="C20" s="4"/>
      <c r="D20" s="22"/>
      <c r="E20" s="22"/>
      <c r="F20" s="4"/>
    </row>
    <row r="21" spans="1:17" x14ac:dyDescent="0.3">
      <c r="A21" s="12" t="s">
        <v>9</v>
      </c>
    </row>
    <row r="22" spans="1:17" x14ac:dyDescent="0.3">
      <c r="A22" s="5"/>
      <c r="B22" s="5"/>
      <c r="C22" s="6"/>
      <c r="D22" s="18"/>
      <c r="E22" s="18"/>
      <c r="F22" s="6"/>
      <c r="G22" s="37"/>
      <c r="H22" s="7"/>
      <c r="I22" s="7"/>
      <c r="J22" s="7"/>
      <c r="K22" s="7"/>
      <c r="L22" s="7"/>
      <c r="M22" s="7"/>
      <c r="N22" s="7"/>
      <c r="O22" s="7"/>
      <c r="P22" s="7"/>
      <c r="Q22" s="7"/>
    </row>
    <row r="23" spans="1:17" ht="18.75" x14ac:dyDescent="0.4">
      <c r="A23" s="33" t="s">
        <v>0</v>
      </c>
      <c r="B23" s="34"/>
      <c r="C23" s="3"/>
      <c r="D23" s="19"/>
      <c r="E23" s="19"/>
      <c r="F23" s="15" t="s">
        <v>5</v>
      </c>
    </row>
    <row r="24" spans="1:17" ht="18.75" x14ac:dyDescent="0.4">
      <c r="A24" s="20" t="s">
        <v>1</v>
      </c>
      <c r="B24" s="34"/>
      <c r="C24" s="3"/>
      <c r="D24" s="19"/>
      <c r="E24" s="19"/>
      <c r="F24" s="16" t="s">
        <v>6</v>
      </c>
    </row>
    <row r="25" spans="1:17" ht="18" x14ac:dyDescent="0.35">
      <c r="A25" s="8" t="s">
        <v>0</v>
      </c>
      <c r="B25" s="5"/>
      <c r="C25" s="6"/>
      <c r="D25" s="18"/>
      <c r="E25" s="18"/>
      <c r="F25" s="6"/>
      <c r="G25" s="37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1:17" ht="18.75" x14ac:dyDescent="0.4">
      <c r="A26" s="9" t="s">
        <v>2</v>
      </c>
      <c r="B26" s="13"/>
      <c r="C26" s="11"/>
      <c r="F26" s="45" t="s">
        <v>14</v>
      </c>
      <c r="G26" s="46"/>
      <c r="H26" s="47" t="s">
        <v>16</v>
      </c>
    </row>
    <row r="27" spans="1:17" ht="18" x14ac:dyDescent="0.35">
      <c r="A27" s="10" t="s">
        <v>2</v>
      </c>
      <c r="B27" s="13"/>
      <c r="C27" s="14"/>
      <c r="F27" s="45" t="s">
        <v>15</v>
      </c>
      <c r="G27" s="46"/>
      <c r="H27" s="47" t="s">
        <v>17</v>
      </c>
    </row>
    <row r="28" spans="1:17" ht="18" x14ac:dyDescent="0.35">
      <c r="A28" s="21" t="s">
        <v>8</v>
      </c>
      <c r="B28" s="14"/>
    </row>
    <row r="30" spans="1:17" ht="18" x14ac:dyDescent="0.35">
      <c r="A30" s="33" t="s">
        <v>0</v>
      </c>
      <c r="B30" s="9" t="s">
        <v>3</v>
      </c>
      <c r="C30" s="27" t="s">
        <v>3</v>
      </c>
      <c r="D30" s="28" t="s">
        <v>7</v>
      </c>
      <c r="E30" s="29" t="s">
        <v>10</v>
      </c>
      <c r="F30" s="30" t="s">
        <v>4</v>
      </c>
      <c r="G30" s="35" t="s">
        <v>11</v>
      </c>
      <c r="H30" s="41" t="s">
        <v>12</v>
      </c>
      <c r="I30" s="42"/>
      <c r="J30" s="42"/>
      <c r="K30" s="42"/>
      <c r="L30" s="42"/>
      <c r="M30" s="42"/>
      <c r="N30" s="42"/>
      <c r="O30" s="42"/>
      <c r="P30" s="42"/>
      <c r="Q30" s="42"/>
    </row>
    <row r="31" spans="1:17" x14ac:dyDescent="0.3">
      <c r="A31" s="24">
        <v>42110</v>
      </c>
      <c r="B31" s="31"/>
      <c r="C31" s="31"/>
      <c r="D31" s="32"/>
      <c r="E31" s="32"/>
      <c r="F31" s="25">
        <f>(((B31*D31)-$B$6*D31)*E31)-(($G$6+($G$7*E31))*D31)</f>
        <v>0</v>
      </c>
      <c r="G31" s="26">
        <f>(B28-(E31*D31))</f>
        <v>0</v>
      </c>
      <c r="H31" s="40"/>
      <c r="I31" s="40"/>
      <c r="J31" s="40"/>
      <c r="K31" s="40"/>
      <c r="L31" s="40"/>
      <c r="M31" s="40"/>
      <c r="N31" s="40"/>
      <c r="O31" s="40"/>
      <c r="P31" s="40"/>
      <c r="Q31" s="40"/>
    </row>
    <row r="32" spans="1:17" x14ac:dyDescent="0.3">
      <c r="A32" s="24">
        <v>42111</v>
      </c>
      <c r="B32" s="31"/>
      <c r="C32" s="31"/>
      <c r="D32" s="32"/>
      <c r="E32" s="32"/>
      <c r="F32" s="25">
        <f>(((B32*D32)-$B$6*D32)*E32)-(($G$6+($G$7*E32))*D32)</f>
        <v>0</v>
      </c>
      <c r="G32" s="26">
        <f>G31-(E32*D32)</f>
        <v>0</v>
      </c>
      <c r="H32" s="40"/>
      <c r="I32" s="40"/>
      <c r="J32" s="40"/>
      <c r="K32" s="40"/>
      <c r="L32" s="40"/>
      <c r="M32" s="40"/>
      <c r="N32" s="40"/>
      <c r="O32" s="40"/>
      <c r="P32" s="40"/>
      <c r="Q32" s="40"/>
    </row>
    <row r="33" spans="1:17" x14ac:dyDescent="0.3">
      <c r="A33" s="24">
        <v>42112</v>
      </c>
      <c r="B33" s="31"/>
      <c r="C33" s="31"/>
      <c r="D33" s="32"/>
      <c r="E33" s="32"/>
      <c r="F33" s="25">
        <f t="shared" ref="F33:F36" si="1">(((B33*D33)-$B$6*D33)*E33)-(($G$6+($G$7*E33))*D33)</f>
        <v>0</v>
      </c>
      <c r="G33" s="26">
        <f>G32-(E33*D33)</f>
        <v>0</v>
      </c>
      <c r="H33" s="40"/>
      <c r="I33" s="40"/>
      <c r="J33" s="40"/>
      <c r="K33" s="40"/>
      <c r="L33" s="40"/>
      <c r="M33" s="40"/>
      <c r="N33" s="40"/>
      <c r="O33" s="40"/>
      <c r="P33" s="40"/>
      <c r="Q33" s="40"/>
    </row>
    <row r="34" spans="1:17" x14ac:dyDescent="0.3">
      <c r="A34" s="24">
        <v>42113</v>
      </c>
      <c r="B34" s="31"/>
      <c r="C34" s="31"/>
      <c r="D34" s="32"/>
      <c r="E34" s="32"/>
      <c r="F34" s="25">
        <f t="shared" si="1"/>
        <v>0</v>
      </c>
      <c r="G34" s="26">
        <f>G33-(E34*D34)</f>
        <v>0</v>
      </c>
      <c r="H34" s="40"/>
      <c r="I34" s="40"/>
      <c r="J34" s="40"/>
      <c r="K34" s="40"/>
      <c r="L34" s="40"/>
      <c r="M34" s="40"/>
      <c r="N34" s="40"/>
      <c r="O34" s="40"/>
      <c r="P34" s="40"/>
      <c r="Q34" s="40"/>
    </row>
    <row r="35" spans="1:17" x14ac:dyDescent="0.3">
      <c r="A35" s="24">
        <v>42112</v>
      </c>
      <c r="B35" s="31"/>
      <c r="C35" s="31"/>
      <c r="D35" s="32"/>
      <c r="E35" s="32"/>
      <c r="F35" s="25">
        <f t="shared" si="1"/>
        <v>0</v>
      </c>
      <c r="G35" s="26">
        <f>G34-(D35*E35)</f>
        <v>0</v>
      </c>
      <c r="H35" s="40"/>
      <c r="I35" s="40"/>
      <c r="J35" s="40"/>
      <c r="K35" s="40"/>
      <c r="L35" s="40"/>
      <c r="M35" s="40"/>
      <c r="N35" s="40"/>
      <c r="O35" s="40"/>
      <c r="P35" s="40"/>
      <c r="Q35" s="40"/>
    </row>
    <row r="36" spans="1:17" x14ac:dyDescent="0.3">
      <c r="A36" s="24">
        <v>42113</v>
      </c>
      <c r="B36" s="31"/>
      <c r="C36" s="31"/>
      <c r="D36" s="32"/>
      <c r="E36" s="32"/>
      <c r="F36" s="25">
        <f t="shared" si="1"/>
        <v>0</v>
      </c>
      <c r="G36" s="26">
        <f>G35-(E36*D36)</f>
        <v>0</v>
      </c>
      <c r="H36" s="40"/>
      <c r="I36" s="40"/>
      <c r="J36" s="40"/>
      <c r="K36" s="40"/>
      <c r="L36" s="40"/>
      <c r="M36" s="40"/>
      <c r="N36" s="40"/>
      <c r="O36" s="40"/>
      <c r="P36" s="40"/>
      <c r="Q36" s="40"/>
    </row>
    <row r="37" spans="1:17" x14ac:dyDescent="0.3">
      <c r="A37" s="24"/>
      <c r="B37" s="38"/>
      <c r="C37" s="38"/>
      <c r="D37" s="39"/>
      <c r="E37" s="39"/>
      <c r="F37" s="25"/>
      <c r="G37" s="26"/>
    </row>
    <row r="38" spans="1:17" ht="18.75" x14ac:dyDescent="0.4">
      <c r="A38" s="23"/>
      <c r="B38" s="4"/>
      <c r="C38" s="4"/>
      <c r="D38" s="43" t="s">
        <v>13</v>
      </c>
      <c r="E38" s="44"/>
      <c r="F38" s="44"/>
    </row>
    <row r="39" spans="1:17" ht="18.75" x14ac:dyDescent="0.4">
      <c r="A39" s="23"/>
      <c r="B39" s="4"/>
      <c r="C39" s="4"/>
      <c r="D39" s="48">
        <f>(SUM(F31:F36))-((B28*G27)+G26)</f>
        <v>0</v>
      </c>
      <c r="E39" s="49"/>
      <c r="F39" s="49"/>
    </row>
    <row r="41" spans="1:17" x14ac:dyDescent="0.3">
      <c r="A41" s="12" t="s">
        <v>9</v>
      </c>
    </row>
    <row r="42" spans="1:17" x14ac:dyDescent="0.3">
      <c r="A42" s="5"/>
      <c r="B42" s="5"/>
      <c r="C42" s="6"/>
      <c r="D42" s="18"/>
      <c r="E42" s="18"/>
      <c r="F42" s="6"/>
      <c r="G42" s="37"/>
      <c r="H42" s="7"/>
      <c r="I42" s="7"/>
      <c r="J42" s="7"/>
      <c r="K42" s="7"/>
      <c r="L42" s="7"/>
      <c r="M42" s="7"/>
      <c r="N42" s="7"/>
      <c r="O42" s="7"/>
      <c r="P42" s="7"/>
      <c r="Q42" s="7"/>
    </row>
    <row r="43" spans="1:17" ht="18.75" x14ac:dyDescent="0.4">
      <c r="A43" s="33" t="s">
        <v>0</v>
      </c>
      <c r="B43" s="34"/>
      <c r="C43" s="3"/>
      <c r="D43" s="19"/>
      <c r="E43" s="19"/>
      <c r="F43" s="15" t="s">
        <v>5</v>
      </c>
    </row>
    <row r="44" spans="1:17" ht="18.75" x14ac:dyDescent="0.4">
      <c r="A44" s="20" t="s">
        <v>1</v>
      </c>
      <c r="B44" s="34"/>
      <c r="C44" s="3"/>
      <c r="D44" s="19"/>
      <c r="E44" s="19"/>
      <c r="F44" s="16" t="s">
        <v>6</v>
      </c>
    </row>
    <row r="45" spans="1:17" ht="18" x14ac:dyDescent="0.35">
      <c r="A45" s="8" t="s">
        <v>0</v>
      </c>
      <c r="B45" s="5"/>
      <c r="C45" s="6"/>
      <c r="D45" s="18"/>
      <c r="E45" s="18"/>
      <c r="F45" s="6"/>
      <c r="G45" s="37"/>
      <c r="H45" s="7"/>
      <c r="I45" s="7"/>
      <c r="J45" s="7"/>
      <c r="K45" s="7"/>
      <c r="L45" s="7"/>
      <c r="M45" s="7"/>
      <c r="N45" s="7"/>
      <c r="O45" s="7"/>
      <c r="P45" s="7"/>
      <c r="Q45" s="7"/>
    </row>
    <row r="46" spans="1:17" ht="18.75" x14ac:dyDescent="0.4">
      <c r="A46" s="9" t="s">
        <v>2</v>
      </c>
      <c r="B46" s="13"/>
      <c r="C46" s="11"/>
      <c r="F46" s="45" t="s">
        <v>14</v>
      </c>
      <c r="G46" s="46"/>
      <c r="H46" s="47" t="s">
        <v>16</v>
      </c>
    </row>
    <row r="47" spans="1:17" ht="18" x14ac:dyDescent="0.35">
      <c r="A47" s="10" t="s">
        <v>2</v>
      </c>
      <c r="B47" s="13"/>
      <c r="C47" s="14"/>
      <c r="F47" s="45" t="s">
        <v>15</v>
      </c>
      <c r="G47" s="46">
        <v>0</v>
      </c>
      <c r="H47" s="47" t="s">
        <v>17</v>
      </c>
    </row>
    <row r="48" spans="1:17" ht="18" x14ac:dyDescent="0.35">
      <c r="A48" s="21" t="s">
        <v>8</v>
      </c>
      <c r="B48" s="14"/>
    </row>
    <row r="50" spans="1:17" ht="18" x14ac:dyDescent="0.35">
      <c r="A50" s="33" t="s">
        <v>0</v>
      </c>
      <c r="B50" s="9" t="s">
        <v>3</v>
      </c>
      <c r="C50" s="27" t="s">
        <v>3</v>
      </c>
      <c r="D50" s="28" t="s">
        <v>7</v>
      </c>
      <c r="E50" s="29" t="s">
        <v>10</v>
      </c>
      <c r="F50" s="30" t="s">
        <v>4</v>
      </c>
      <c r="G50" s="35" t="s">
        <v>11</v>
      </c>
      <c r="H50" s="41" t="s">
        <v>12</v>
      </c>
      <c r="I50" s="42"/>
      <c r="J50" s="42"/>
      <c r="K50" s="42"/>
      <c r="L50" s="42"/>
      <c r="M50" s="42"/>
      <c r="N50" s="42"/>
      <c r="O50" s="42"/>
      <c r="P50" s="42"/>
      <c r="Q50" s="42"/>
    </row>
    <row r="51" spans="1:17" x14ac:dyDescent="0.3">
      <c r="A51" s="24">
        <v>42110</v>
      </c>
      <c r="B51" s="31"/>
      <c r="C51" s="31"/>
      <c r="D51" s="32"/>
      <c r="E51" s="32"/>
      <c r="F51" s="25">
        <f>(((B51*D51)-$B$6*D51)*E51)-(($G$6+($G$7*E51))*D51)</f>
        <v>0</v>
      </c>
      <c r="G51" s="26">
        <f>(B48-(E51*D51))</f>
        <v>0</v>
      </c>
      <c r="H51" s="40"/>
      <c r="I51" s="40"/>
      <c r="J51" s="40"/>
      <c r="K51" s="40"/>
      <c r="L51" s="40"/>
      <c r="M51" s="40"/>
      <c r="N51" s="40"/>
      <c r="O51" s="40"/>
      <c r="P51" s="40"/>
      <c r="Q51" s="40"/>
    </row>
    <row r="52" spans="1:17" x14ac:dyDescent="0.3">
      <c r="A52" s="24">
        <v>42111</v>
      </c>
      <c r="B52" s="31"/>
      <c r="C52" s="31"/>
      <c r="D52" s="32"/>
      <c r="E52" s="32"/>
      <c r="F52" s="25">
        <f>(((B52*D52)-$B$6*D52)*E52)-(($G$6+($G$7*E52))*D52)</f>
        <v>0</v>
      </c>
      <c r="G52" s="26">
        <f>G51-(E52*D52)</f>
        <v>0</v>
      </c>
      <c r="H52" s="40"/>
      <c r="I52" s="40"/>
      <c r="J52" s="40"/>
      <c r="K52" s="40"/>
      <c r="L52" s="40"/>
      <c r="M52" s="40"/>
      <c r="N52" s="40"/>
      <c r="O52" s="40"/>
      <c r="P52" s="40"/>
      <c r="Q52" s="40"/>
    </row>
    <row r="53" spans="1:17" x14ac:dyDescent="0.3">
      <c r="A53" s="24">
        <v>42112</v>
      </c>
      <c r="B53" s="31"/>
      <c r="C53" s="31"/>
      <c r="D53" s="32"/>
      <c r="E53" s="32"/>
      <c r="F53" s="25">
        <f t="shared" ref="F53:F56" si="2">(((B53*D53)-$B$6*D53)*E53)-(($G$6+($G$7*E53))*D53)</f>
        <v>0</v>
      </c>
      <c r="G53" s="26">
        <f>G52-(E53*D53)</f>
        <v>0</v>
      </c>
      <c r="H53" s="40"/>
      <c r="I53" s="40"/>
      <c r="J53" s="40"/>
      <c r="K53" s="40"/>
      <c r="L53" s="40"/>
      <c r="M53" s="40"/>
      <c r="N53" s="40"/>
      <c r="O53" s="40"/>
      <c r="P53" s="40"/>
      <c r="Q53" s="40"/>
    </row>
    <row r="54" spans="1:17" x14ac:dyDescent="0.3">
      <c r="A54" s="24">
        <v>42113</v>
      </c>
      <c r="B54" s="31"/>
      <c r="C54" s="31"/>
      <c r="D54" s="32"/>
      <c r="E54" s="32"/>
      <c r="F54" s="25">
        <f t="shared" si="2"/>
        <v>0</v>
      </c>
      <c r="G54" s="26">
        <f>G53-(E54*D54)</f>
        <v>0</v>
      </c>
      <c r="H54" s="40"/>
      <c r="I54" s="40"/>
      <c r="J54" s="40"/>
      <c r="K54" s="40"/>
      <c r="L54" s="40"/>
      <c r="M54" s="40"/>
      <c r="N54" s="40"/>
      <c r="O54" s="40"/>
      <c r="P54" s="40"/>
      <c r="Q54" s="40"/>
    </row>
    <row r="55" spans="1:17" x14ac:dyDescent="0.3">
      <c r="A55" s="24">
        <v>42112</v>
      </c>
      <c r="B55" s="31"/>
      <c r="C55" s="31"/>
      <c r="D55" s="32"/>
      <c r="E55" s="32"/>
      <c r="F55" s="25">
        <f t="shared" si="2"/>
        <v>0</v>
      </c>
      <c r="G55" s="26">
        <f>G54-(D55*E55)</f>
        <v>0</v>
      </c>
      <c r="H55" s="40"/>
      <c r="I55" s="40"/>
      <c r="J55" s="40"/>
      <c r="K55" s="40"/>
      <c r="L55" s="40"/>
      <c r="M55" s="40"/>
      <c r="N55" s="40"/>
      <c r="O55" s="40"/>
      <c r="P55" s="40"/>
      <c r="Q55" s="40"/>
    </row>
    <row r="56" spans="1:17" x14ac:dyDescent="0.3">
      <c r="A56" s="24">
        <v>42113</v>
      </c>
      <c r="B56" s="31"/>
      <c r="C56" s="31"/>
      <c r="D56" s="32"/>
      <c r="E56" s="32"/>
      <c r="F56" s="25">
        <f t="shared" si="2"/>
        <v>0</v>
      </c>
      <c r="G56" s="26">
        <f>G55-(E56*D56)</f>
        <v>0</v>
      </c>
      <c r="H56" s="40"/>
      <c r="I56" s="40"/>
      <c r="J56" s="40"/>
      <c r="K56" s="40"/>
      <c r="L56" s="40"/>
      <c r="M56" s="40"/>
      <c r="N56" s="40"/>
      <c r="O56" s="40"/>
      <c r="P56" s="40"/>
      <c r="Q56" s="40"/>
    </row>
    <row r="57" spans="1:17" x14ac:dyDescent="0.3">
      <c r="A57" s="24"/>
      <c r="B57" s="38"/>
      <c r="C57" s="38"/>
      <c r="D57" s="39"/>
      <c r="E57" s="39"/>
      <c r="F57" s="25"/>
      <c r="G57" s="26"/>
    </row>
    <row r="58" spans="1:17" ht="18.75" x14ac:dyDescent="0.4">
      <c r="A58" s="23"/>
      <c r="B58" s="4"/>
      <c r="C58" s="4"/>
      <c r="D58" s="43" t="s">
        <v>13</v>
      </c>
      <c r="E58" s="44"/>
      <c r="F58" s="44"/>
    </row>
    <row r="59" spans="1:17" ht="18.75" x14ac:dyDescent="0.4">
      <c r="A59" s="23"/>
      <c r="B59" s="4"/>
      <c r="C59" s="4"/>
      <c r="D59" s="48">
        <f>(SUM(F51:F56))-((B48*G47)+G46)</f>
        <v>0</v>
      </c>
      <c r="E59" s="49"/>
      <c r="F59" s="49"/>
    </row>
    <row r="60" spans="1:17" x14ac:dyDescent="0.3">
      <c r="A60" s="12" t="s">
        <v>9</v>
      </c>
    </row>
    <row r="61" spans="1:17" x14ac:dyDescent="0.3">
      <c r="A61" s="5"/>
      <c r="B61" s="5"/>
      <c r="C61" s="6"/>
      <c r="D61" s="18"/>
      <c r="E61" s="18"/>
      <c r="F61" s="6"/>
      <c r="G61" s="37"/>
      <c r="H61" s="7"/>
      <c r="I61" s="7"/>
      <c r="J61" s="7"/>
      <c r="K61" s="7"/>
      <c r="L61" s="7"/>
      <c r="M61" s="7"/>
      <c r="N61" s="7"/>
      <c r="O61" s="7"/>
      <c r="P61" s="7"/>
      <c r="Q61" s="7"/>
    </row>
    <row r="62" spans="1:17" ht="18.75" x14ac:dyDescent="0.4">
      <c r="A62" s="33" t="s">
        <v>0</v>
      </c>
      <c r="B62" s="34"/>
      <c r="C62" s="3"/>
      <c r="D62" s="19"/>
      <c r="E62" s="19"/>
      <c r="F62" s="15" t="s">
        <v>5</v>
      </c>
    </row>
    <row r="63" spans="1:17" ht="18.75" x14ac:dyDescent="0.4">
      <c r="A63" s="20" t="s">
        <v>1</v>
      </c>
      <c r="B63" s="34"/>
      <c r="C63" s="3"/>
      <c r="D63" s="19"/>
      <c r="E63" s="19"/>
      <c r="F63" s="16" t="s">
        <v>6</v>
      </c>
    </row>
    <row r="64" spans="1:17" ht="18" x14ac:dyDescent="0.35">
      <c r="A64" s="8" t="s">
        <v>0</v>
      </c>
      <c r="B64" s="5"/>
      <c r="C64" s="6"/>
      <c r="D64" s="18"/>
      <c r="E64" s="18"/>
      <c r="F64" s="6"/>
      <c r="G64" s="37"/>
      <c r="H64" s="7"/>
      <c r="I64" s="7"/>
      <c r="J64" s="7"/>
      <c r="K64" s="7"/>
      <c r="L64" s="7"/>
      <c r="M64" s="7"/>
      <c r="N64" s="7"/>
      <c r="O64" s="7"/>
      <c r="P64" s="7"/>
      <c r="Q64" s="7"/>
    </row>
    <row r="65" spans="1:17" ht="18.75" x14ac:dyDescent="0.4">
      <c r="A65" s="9" t="s">
        <v>2</v>
      </c>
      <c r="B65" s="13"/>
      <c r="C65" s="11"/>
      <c r="F65" s="45" t="s">
        <v>14</v>
      </c>
      <c r="G65" s="46"/>
      <c r="H65" s="47" t="s">
        <v>16</v>
      </c>
    </row>
    <row r="66" spans="1:17" ht="18" x14ac:dyDescent="0.35">
      <c r="A66" s="10" t="s">
        <v>2</v>
      </c>
      <c r="B66" s="13"/>
      <c r="C66" s="14"/>
      <c r="F66" s="45" t="s">
        <v>15</v>
      </c>
      <c r="G66" s="46">
        <v>0</v>
      </c>
      <c r="H66" s="47" t="s">
        <v>17</v>
      </c>
    </row>
    <row r="67" spans="1:17" ht="18" x14ac:dyDescent="0.35">
      <c r="A67" s="21" t="s">
        <v>8</v>
      </c>
      <c r="B67" s="14"/>
    </row>
    <row r="69" spans="1:17" ht="18" x14ac:dyDescent="0.35">
      <c r="A69" s="33" t="s">
        <v>0</v>
      </c>
      <c r="B69" s="9" t="s">
        <v>3</v>
      </c>
      <c r="C69" s="27" t="s">
        <v>3</v>
      </c>
      <c r="D69" s="28" t="s">
        <v>7</v>
      </c>
      <c r="E69" s="29" t="s">
        <v>10</v>
      </c>
      <c r="F69" s="30" t="s">
        <v>4</v>
      </c>
      <c r="G69" s="35" t="s">
        <v>11</v>
      </c>
      <c r="H69" s="41" t="s">
        <v>12</v>
      </c>
      <c r="I69" s="42"/>
      <c r="J69" s="42"/>
      <c r="K69" s="42"/>
      <c r="L69" s="42"/>
      <c r="M69" s="42"/>
      <c r="N69" s="42"/>
      <c r="O69" s="42"/>
      <c r="P69" s="42"/>
      <c r="Q69" s="42"/>
    </row>
    <row r="70" spans="1:17" x14ac:dyDescent="0.3">
      <c r="A70" s="24">
        <v>42110</v>
      </c>
      <c r="B70" s="31"/>
      <c r="C70" s="31"/>
      <c r="D70" s="32"/>
      <c r="E70" s="32"/>
      <c r="F70" s="25">
        <f>(((B70*D70)-$B$6*D70)*E70)-(($G$6+($G$7*E70))*D70)</f>
        <v>0</v>
      </c>
      <c r="G70" s="26">
        <f>(B67-(E70*D70))</f>
        <v>0</v>
      </c>
      <c r="H70" s="40"/>
      <c r="I70" s="40"/>
      <c r="J70" s="40"/>
      <c r="K70" s="40"/>
      <c r="L70" s="40"/>
      <c r="M70" s="40"/>
      <c r="N70" s="40"/>
      <c r="O70" s="40"/>
      <c r="P70" s="40"/>
      <c r="Q70" s="40"/>
    </row>
    <row r="71" spans="1:17" x14ac:dyDescent="0.3">
      <c r="A71" s="24">
        <v>42111</v>
      </c>
      <c r="B71" s="31"/>
      <c r="C71" s="31"/>
      <c r="D71" s="32"/>
      <c r="E71" s="32"/>
      <c r="F71" s="25">
        <f>(((B71*D71)-$B$6*D71)*E71)-(($G$6+($G$7*E71))*D71)</f>
        <v>0</v>
      </c>
      <c r="G71" s="26">
        <f>G70-(E71*D71)</f>
        <v>0</v>
      </c>
      <c r="H71" s="40"/>
      <c r="I71" s="40"/>
      <c r="J71" s="40"/>
      <c r="K71" s="40"/>
      <c r="L71" s="40"/>
      <c r="M71" s="40"/>
      <c r="N71" s="40"/>
      <c r="O71" s="40"/>
      <c r="P71" s="40"/>
      <c r="Q71" s="40"/>
    </row>
    <row r="72" spans="1:17" x14ac:dyDescent="0.3">
      <c r="A72" s="24">
        <v>42112</v>
      </c>
      <c r="B72" s="31"/>
      <c r="C72" s="31"/>
      <c r="D72" s="32"/>
      <c r="E72" s="32"/>
      <c r="F72" s="25">
        <f t="shared" ref="F72:F75" si="3">(((B72*D72)-$B$6*D72)*E72)-(($G$6+($G$7*E72))*D72)</f>
        <v>0</v>
      </c>
      <c r="G72" s="26">
        <f>G71-(E72*D72)</f>
        <v>0</v>
      </c>
      <c r="H72" s="40"/>
      <c r="I72" s="40"/>
      <c r="J72" s="40"/>
      <c r="K72" s="40"/>
      <c r="L72" s="40"/>
      <c r="M72" s="40"/>
      <c r="N72" s="40"/>
      <c r="O72" s="40"/>
      <c r="P72" s="40"/>
      <c r="Q72" s="40"/>
    </row>
    <row r="73" spans="1:17" x14ac:dyDescent="0.3">
      <c r="A73" s="24">
        <v>42113</v>
      </c>
      <c r="B73" s="31"/>
      <c r="C73" s="31"/>
      <c r="D73" s="32"/>
      <c r="E73" s="32"/>
      <c r="F73" s="25">
        <f t="shared" si="3"/>
        <v>0</v>
      </c>
      <c r="G73" s="26">
        <f>G72-(E73*D73)</f>
        <v>0</v>
      </c>
      <c r="H73" s="40"/>
      <c r="I73" s="40"/>
      <c r="J73" s="40"/>
      <c r="K73" s="40"/>
      <c r="L73" s="40"/>
      <c r="M73" s="40"/>
      <c r="N73" s="40"/>
      <c r="O73" s="40"/>
      <c r="P73" s="40"/>
      <c r="Q73" s="40"/>
    </row>
    <row r="74" spans="1:17" x14ac:dyDescent="0.3">
      <c r="A74" s="24">
        <v>42112</v>
      </c>
      <c r="B74" s="31"/>
      <c r="C74" s="31"/>
      <c r="D74" s="32"/>
      <c r="E74" s="32"/>
      <c r="F74" s="25">
        <f t="shared" si="3"/>
        <v>0</v>
      </c>
      <c r="G74" s="26">
        <f>G73-(D74*E74)</f>
        <v>0</v>
      </c>
      <c r="H74" s="40"/>
      <c r="I74" s="40"/>
      <c r="J74" s="40"/>
      <c r="K74" s="40"/>
      <c r="L74" s="40"/>
      <c r="M74" s="40"/>
      <c r="N74" s="40"/>
      <c r="O74" s="40"/>
      <c r="P74" s="40"/>
      <c r="Q74" s="40"/>
    </row>
    <row r="75" spans="1:17" x14ac:dyDescent="0.3">
      <c r="A75" s="24">
        <v>42113</v>
      </c>
      <c r="B75" s="31"/>
      <c r="C75" s="31"/>
      <c r="D75" s="32"/>
      <c r="E75" s="32"/>
      <c r="F75" s="25">
        <f t="shared" si="3"/>
        <v>0</v>
      </c>
      <c r="G75" s="26">
        <f>G74-(E75*D75)</f>
        <v>0</v>
      </c>
      <c r="H75" s="40"/>
      <c r="I75" s="40"/>
      <c r="J75" s="40"/>
      <c r="K75" s="40"/>
      <c r="L75" s="40"/>
      <c r="M75" s="40"/>
      <c r="N75" s="40"/>
      <c r="O75" s="40"/>
      <c r="P75" s="40"/>
      <c r="Q75" s="40"/>
    </row>
    <row r="76" spans="1:17" x14ac:dyDescent="0.3">
      <c r="A76" s="24"/>
      <c r="B76" s="38"/>
      <c r="C76" s="38"/>
      <c r="D76" s="39"/>
      <c r="E76" s="39"/>
      <c r="F76" s="25"/>
      <c r="G76" s="26"/>
    </row>
    <row r="77" spans="1:17" ht="18.75" x14ac:dyDescent="0.4">
      <c r="A77" s="23"/>
      <c r="B77" s="4"/>
      <c r="C77" s="4"/>
      <c r="D77" s="43" t="s">
        <v>13</v>
      </c>
      <c r="E77" s="44"/>
      <c r="F77" s="44"/>
    </row>
    <row r="78" spans="1:17" ht="18.75" x14ac:dyDescent="0.4">
      <c r="A78" s="23"/>
      <c r="B78" s="4"/>
      <c r="C78" s="4"/>
      <c r="D78" s="48">
        <f>(SUM(F70:F75))-((B67*G66)+G65)</f>
        <v>0</v>
      </c>
      <c r="E78" s="49"/>
      <c r="F78" s="49"/>
    </row>
    <row r="94" spans="3:4" x14ac:dyDescent="0.3">
      <c r="C94" s="2">
        <v>5</v>
      </c>
      <c r="D94" s="17">
        <v>5.15</v>
      </c>
    </row>
  </sheetData>
  <mergeCells count="36">
    <mergeCell ref="H73:Q73"/>
    <mergeCell ref="H74:Q74"/>
    <mergeCell ref="H75:Q75"/>
    <mergeCell ref="D77:F77"/>
    <mergeCell ref="D78:F78"/>
    <mergeCell ref="D58:F58"/>
    <mergeCell ref="D59:F59"/>
    <mergeCell ref="H69:Q69"/>
    <mergeCell ref="H70:Q70"/>
    <mergeCell ref="H71:Q71"/>
    <mergeCell ref="H72:Q72"/>
    <mergeCell ref="H51:Q51"/>
    <mergeCell ref="H52:Q52"/>
    <mergeCell ref="H53:Q53"/>
    <mergeCell ref="H54:Q54"/>
    <mergeCell ref="H55:Q55"/>
    <mergeCell ref="H56:Q56"/>
    <mergeCell ref="H34:Q34"/>
    <mergeCell ref="H35:Q35"/>
    <mergeCell ref="H36:Q36"/>
    <mergeCell ref="D38:F38"/>
    <mergeCell ref="D39:F39"/>
    <mergeCell ref="H50:Q50"/>
    <mergeCell ref="D18:F18"/>
    <mergeCell ref="D19:F19"/>
    <mergeCell ref="H30:Q30"/>
    <mergeCell ref="H31:Q31"/>
    <mergeCell ref="H32:Q32"/>
    <mergeCell ref="H33:Q33"/>
    <mergeCell ref="H10:Q10"/>
    <mergeCell ref="H11:Q11"/>
    <mergeCell ref="H12:Q12"/>
    <mergeCell ref="H15:Q15"/>
    <mergeCell ref="H16:Q16"/>
    <mergeCell ref="H13:Q13"/>
    <mergeCell ref="H14:Q14"/>
  </mergeCells>
  <pageMargins left="0.7" right="0.7" top="0.75" bottom="0.75" header="0.3" footer="0.3"/>
  <pageSetup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9"/>
  <sheetViews>
    <sheetView workbookViewId="0">
      <selection sqref="A1:Q19"/>
    </sheetView>
  </sheetViews>
  <sheetFormatPr defaultRowHeight="15" x14ac:dyDescent="0.25"/>
  <sheetData>
    <row r="1" spans="1:17" ht="15.75" x14ac:dyDescent="0.3">
      <c r="A1" s="12" t="s">
        <v>9</v>
      </c>
      <c r="B1" s="1"/>
      <c r="C1" s="2"/>
      <c r="D1" s="17"/>
      <c r="E1" s="17"/>
      <c r="F1" s="2"/>
      <c r="G1" s="36"/>
    </row>
    <row r="2" spans="1:17" ht="15.75" x14ac:dyDescent="0.3">
      <c r="A2" s="5"/>
      <c r="B2" s="5"/>
      <c r="C2" s="6"/>
      <c r="D2" s="18"/>
      <c r="E2" s="18"/>
      <c r="F2" s="6"/>
      <c r="G2" s="3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ht="18.75" x14ac:dyDescent="0.4">
      <c r="A3" s="33" t="s">
        <v>0</v>
      </c>
      <c r="B3" s="50">
        <v>42110</v>
      </c>
      <c r="C3" s="3"/>
      <c r="D3" s="19"/>
      <c r="E3" s="19"/>
      <c r="F3" s="15" t="s">
        <v>5</v>
      </c>
      <c r="G3" s="36"/>
    </row>
    <row r="4" spans="1:17" ht="18.75" x14ac:dyDescent="0.4">
      <c r="A4" s="20" t="s">
        <v>1</v>
      </c>
      <c r="B4" s="34" t="s">
        <v>18</v>
      </c>
      <c r="C4" s="3"/>
      <c r="D4" s="19"/>
      <c r="E4" s="19"/>
      <c r="F4" s="16" t="s">
        <v>6</v>
      </c>
      <c r="G4" s="36"/>
    </row>
    <row r="5" spans="1:17" ht="18" x14ac:dyDescent="0.35">
      <c r="A5" s="8" t="s">
        <v>0</v>
      </c>
      <c r="B5" s="5"/>
      <c r="C5" s="6"/>
      <c r="D5" s="18"/>
      <c r="E5" s="18"/>
      <c r="F5" s="6"/>
      <c r="G5" s="3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7" ht="18.75" x14ac:dyDescent="0.4">
      <c r="A6" s="9" t="s">
        <v>2</v>
      </c>
      <c r="B6" s="13">
        <v>10.050000000000001</v>
      </c>
      <c r="C6" s="11" t="s">
        <v>7</v>
      </c>
      <c r="D6" s="17"/>
      <c r="E6" s="17"/>
      <c r="F6" s="45" t="s">
        <v>14</v>
      </c>
      <c r="G6" s="46">
        <v>6.95</v>
      </c>
      <c r="H6" s="47" t="s">
        <v>16</v>
      </c>
    </row>
    <row r="7" spans="1:17" ht="18" x14ac:dyDescent="0.35">
      <c r="A7" s="10" t="s">
        <v>2</v>
      </c>
      <c r="B7" s="13">
        <v>10</v>
      </c>
      <c r="C7" s="14">
        <v>1</v>
      </c>
      <c r="D7" s="17"/>
      <c r="E7" s="17"/>
      <c r="F7" s="45" t="s">
        <v>15</v>
      </c>
      <c r="G7" s="46">
        <v>0</v>
      </c>
      <c r="H7" s="47" t="s">
        <v>17</v>
      </c>
    </row>
    <row r="8" spans="1:17" ht="18" x14ac:dyDescent="0.35">
      <c r="A8" s="21" t="s">
        <v>8</v>
      </c>
      <c r="B8" s="14">
        <v>500</v>
      </c>
      <c r="C8" s="2"/>
      <c r="D8" s="17"/>
      <c r="E8" s="17"/>
      <c r="F8" s="2"/>
      <c r="G8" s="36"/>
    </row>
    <row r="9" spans="1:17" ht="15.75" x14ac:dyDescent="0.3">
      <c r="A9" s="1"/>
      <c r="B9" s="1"/>
      <c r="C9" s="2"/>
      <c r="D9" s="17"/>
      <c r="E9" s="17"/>
      <c r="F9" s="2"/>
      <c r="G9" s="36"/>
    </row>
    <row r="10" spans="1:17" ht="18" x14ac:dyDescent="0.35">
      <c r="A10" s="33" t="s">
        <v>0</v>
      </c>
      <c r="B10" s="9" t="s">
        <v>3</v>
      </c>
      <c r="C10" s="27" t="s">
        <v>3</v>
      </c>
      <c r="D10" s="28" t="s">
        <v>7</v>
      </c>
      <c r="E10" s="29" t="s">
        <v>10</v>
      </c>
      <c r="F10" s="30" t="s">
        <v>4</v>
      </c>
      <c r="G10" s="35" t="s">
        <v>11</v>
      </c>
      <c r="H10" s="41" t="s">
        <v>12</v>
      </c>
      <c r="I10" s="42"/>
      <c r="J10" s="42"/>
      <c r="K10" s="42"/>
      <c r="L10" s="42"/>
      <c r="M10" s="42"/>
      <c r="N10" s="42"/>
      <c r="O10" s="42"/>
      <c r="P10" s="42"/>
      <c r="Q10" s="42"/>
    </row>
    <row r="11" spans="1:17" ht="15.75" x14ac:dyDescent="0.3">
      <c r="A11" s="24">
        <v>42110</v>
      </c>
      <c r="B11" s="31">
        <v>10.199999999999999</v>
      </c>
      <c r="C11" s="31">
        <v>10.23</v>
      </c>
      <c r="D11" s="32">
        <v>1</v>
      </c>
      <c r="E11" s="32">
        <v>200</v>
      </c>
      <c r="F11" s="25">
        <f>(((B11*D11)-$B$6*D11)*E11)-(($G$6+($G$7*E11))*D11)</f>
        <v>23.049999999999716</v>
      </c>
      <c r="G11" s="26">
        <f>(B8-(E11*D11))</f>
        <v>300</v>
      </c>
      <c r="H11" s="40"/>
      <c r="I11" s="40"/>
      <c r="J11" s="40"/>
      <c r="K11" s="40"/>
      <c r="L11" s="40"/>
      <c r="M11" s="40"/>
      <c r="N11" s="40"/>
      <c r="O11" s="40"/>
      <c r="P11" s="40"/>
      <c r="Q11" s="40"/>
    </row>
    <row r="12" spans="1:17" ht="15.75" x14ac:dyDescent="0.3">
      <c r="A12" s="24">
        <v>42111</v>
      </c>
      <c r="B12" s="31">
        <v>10.37</v>
      </c>
      <c r="C12" s="31">
        <v>10.4</v>
      </c>
      <c r="D12" s="32">
        <v>0</v>
      </c>
      <c r="E12" s="32">
        <v>100</v>
      </c>
      <c r="F12" s="25">
        <f>(((B12*D12)-$B$6*D12)*E12)-(($G$6+($G$7*E12))*D12)</f>
        <v>0</v>
      </c>
      <c r="G12" s="26">
        <f>G11-(E12*D12)</f>
        <v>300</v>
      </c>
      <c r="H12" s="40" t="s">
        <v>19</v>
      </c>
      <c r="I12" s="40"/>
      <c r="J12" s="40"/>
      <c r="K12" s="40"/>
      <c r="L12" s="40"/>
      <c r="M12" s="40"/>
      <c r="N12" s="40"/>
      <c r="O12" s="40"/>
      <c r="P12" s="40"/>
      <c r="Q12" s="40"/>
    </row>
    <row r="13" spans="1:17" ht="15.75" x14ac:dyDescent="0.3">
      <c r="A13" s="24">
        <v>42112</v>
      </c>
      <c r="B13" s="31">
        <v>10.32</v>
      </c>
      <c r="C13" s="31">
        <v>10.35</v>
      </c>
      <c r="D13" s="32">
        <v>1</v>
      </c>
      <c r="E13" s="32">
        <v>100</v>
      </c>
      <c r="F13" s="25">
        <f t="shared" ref="F13:F16" si="0">(((B13*D13)-$B$6*D13)*E13)-(($G$6+($G$7*E13))*D13)</f>
        <v>20.049999999999958</v>
      </c>
      <c r="G13" s="26">
        <f>G12-(E13*D13)</f>
        <v>200</v>
      </c>
      <c r="H13" s="40"/>
      <c r="I13" s="40"/>
      <c r="J13" s="40"/>
      <c r="K13" s="40"/>
      <c r="L13" s="40"/>
      <c r="M13" s="40"/>
      <c r="N13" s="40"/>
      <c r="O13" s="40"/>
      <c r="P13" s="40"/>
      <c r="Q13" s="40"/>
    </row>
    <row r="14" spans="1:17" ht="15.75" x14ac:dyDescent="0.3">
      <c r="A14" s="24">
        <v>42113</v>
      </c>
      <c r="B14" s="31">
        <v>10.5</v>
      </c>
      <c r="C14" s="31">
        <v>10.53</v>
      </c>
      <c r="D14" s="32">
        <v>1</v>
      </c>
      <c r="E14" s="32">
        <v>100</v>
      </c>
      <c r="F14" s="25">
        <f t="shared" si="0"/>
        <v>38.049999999999926</v>
      </c>
      <c r="G14" s="26">
        <f>G13-(E14*D14)</f>
        <v>100</v>
      </c>
      <c r="H14" s="40"/>
      <c r="I14" s="40"/>
      <c r="J14" s="40"/>
      <c r="K14" s="40"/>
      <c r="L14" s="40"/>
      <c r="M14" s="40"/>
      <c r="N14" s="40"/>
      <c r="O14" s="40"/>
      <c r="P14" s="40"/>
      <c r="Q14" s="40"/>
    </row>
    <row r="15" spans="1:17" ht="15.75" x14ac:dyDescent="0.3">
      <c r="A15" s="24">
        <v>42114</v>
      </c>
      <c r="B15" s="31">
        <v>10.62</v>
      </c>
      <c r="C15" s="31">
        <v>10.62</v>
      </c>
      <c r="D15" s="32">
        <v>1</v>
      </c>
      <c r="E15" s="32">
        <v>100</v>
      </c>
      <c r="F15" s="25">
        <f t="shared" si="0"/>
        <v>50.049999999999848</v>
      </c>
      <c r="G15" s="26">
        <f>G14-(D15*E15)</f>
        <v>0</v>
      </c>
      <c r="H15" s="40" t="s">
        <v>20</v>
      </c>
      <c r="I15" s="40"/>
      <c r="J15" s="40"/>
      <c r="K15" s="40"/>
      <c r="L15" s="40"/>
      <c r="M15" s="40"/>
      <c r="N15" s="40"/>
      <c r="O15" s="40"/>
      <c r="P15" s="40"/>
      <c r="Q15" s="40"/>
    </row>
    <row r="16" spans="1:17" ht="15.75" x14ac:dyDescent="0.3">
      <c r="A16" s="24"/>
      <c r="B16" s="31"/>
      <c r="C16" s="31"/>
      <c r="D16" s="32"/>
      <c r="E16" s="32"/>
      <c r="F16" s="25">
        <f t="shared" si="0"/>
        <v>0</v>
      </c>
      <c r="G16" s="26">
        <f>G15-(E16*D16)</f>
        <v>0</v>
      </c>
      <c r="H16" s="40"/>
      <c r="I16" s="40"/>
      <c r="J16" s="40"/>
      <c r="K16" s="40"/>
      <c r="L16" s="40"/>
      <c r="M16" s="40"/>
      <c r="N16" s="40"/>
      <c r="O16" s="40"/>
      <c r="P16" s="40"/>
      <c r="Q16" s="40"/>
    </row>
    <row r="17" spans="1:7" ht="15.75" x14ac:dyDescent="0.3">
      <c r="A17" s="24"/>
      <c r="B17" s="38"/>
      <c r="C17" s="38"/>
      <c r="D17" s="39"/>
      <c r="E17" s="39"/>
      <c r="F17" s="25"/>
      <c r="G17" s="26"/>
    </row>
    <row r="18" spans="1:7" ht="18.75" x14ac:dyDescent="0.4">
      <c r="A18" s="23"/>
      <c r="B18" s="4"/>
      <c r="C18" s="4"/>
      <c r="D18" s="43" t="s">
        <v>13</v>
      </c>
      <c r="E18" s="44"/>
      <c r="F18" s="44"/>
      <c r="G18" s="36"/>
    </row>
    <row r="19" spans="1:7" ht="18.75" x14ac:dyDescent="0.4">
      <c r="A19" s="23"/>
      <c r="B19" s="4"/>
      <c r="C19" s="4"/>
      <c r="D19" s="48">
        <f>(SUM(F11:F16))-((B8*G7)+G6)</f>
        <v>124.24999999999945</v>
      </c>
      <c r="E19" s="49"/>
      <c r="F19" s="49"/>
      <c r="G19" s="36"/>
    </row>
  </sheetData>
  <mergeCells count="9">
    <mergeCell ref="H16:Q16"/>
    <mergeCell ref="D18:F18"/>
    <mergeCell ref="D19:F19"/>
    <mergeCell ref="H10:Q10"/>
    <mergeCell ref="H11:Q11"/>
    <mergeCell ref="H12:Q12"/>
    <mergeCell ref="H13:Q13"/>
    <mergeCell ref="H14:Q14"/>
    <mergeCell ref="H15:Q15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Billy-Bob Strategy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Clay Huber</dc:creator>
  <cp:lastModifiedBy>Clay Huber</cp:lastModifiedBy>
  <dcterms:created xsi:type="dcterms:W3CDTF">2015-01-12T17:23:16Z</dcterms:created>
  <dcterms:modified xsi:type="dcterms:W3CDTF">2015-04-16T12:01:48Z</dcterms:modified>
</cp:coreProperties>
</file>